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5476" windowWidth="21640" windowHeight="12900" tabRatio="500" activeTab="0"/>
  </bookViews>
  <sheets>
    <sheet name="mean separatio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<sst xmlns="http://schemas.openxmlformats.org/spreadsheetml/2006/main" count="6" uniqueCount="6">
  <si>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Instructions for deriving separaton of means: enter in the yelow cells 16 or less treatment values, in ascending order. </t>
  </si>
  <si>
    <t xml:space="preserve">    Enter the value of the Least Signicant Difference based on ANOVA output, where indicated.</t>
  </si>
  <si>
    <r>
      <t xml:space="preserve">In the adjacent frame the figures in green indicate the separation of the means listed in the first column. Assign one letter per figure. </t>
    </r>
    <r>
      <rPr>
        <b/>
        <sz val="10"/>
        <rFont val="Verdana"/>
        <family val="0"/>
      </rPr>
      <t>Ignore the figures corresponding to the treatments added to complete the set of 16.</t>
    </r>
  </si>
  <si>
    <t>means</t>
  </si>
  <si>
    <t>Enter Least Significant Value here:</t>
  </si>
  <si>
    <t xml:space="preserve">    In the case of less than 16 treatments, enter in the remaining cells a figure 10 times larger than the last highest treatment.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</si>
</sst>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4"/>
      <name val="Verdana"/>
      <family val="0"/>
    </font>
    <font>
      <b/>
      <sz val="10"/>
      <color indexed="5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0" fillId="0" borderId="4" xfId="0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Q24" sqref="Q24"/>
    </sheetView>
  </sheetViews>
  <sheetFormatPr defaultColWidth="11.00390625" defaultRowHeight="12.75"/>
  <cols>
    <col min="1" max="1" width="13.125" style="1" customWidth="1"/>
    <col min="2" max="2" width="17.125" style="1" customWidth="1"/>
    <col min="3" max="16" width="5.875" style="1" customWidth="1"/>
    <col min="17" max="17" width="30.25390625" style="1" customWidth="1"/>
    <col min="18" max="16384" width="7.875" style="1" customWidth="1"/>
  </cols>
  <sheetData>
    <row r="1" s="24" customFormat="1" ht="18" customHeight="1">
      <c r="A1" s="25" t="s">
        <v>0</v>
      </c>
    </row>
    <row r="2" s="24" customFormat="1" ht="18" customHeight="1">
      <c r="A2" s="25" t="s">
        <v>1</v>
      </c>
    </row>
    <row r="3" s="24" customFormat="1" ht="18" customHeight="1">
      <c r="A3" s="25" t="s">
        <v>5</v>
      </c>
    </row>
    <row r="5" spans="2:22" ht="12.75">
      <c r="B5" s="5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6">
        <v>9</v>
      </c>
      <c r="L5" s="1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/>
      <c r="S5" s="6"/>
      <c r="T5" s="6"/>
      <c r="U5" s="6"/>
      <c r="V5" s="6"/>
    </row>
    <row r="6" spans="2:16" s="7" customFormat="1" ht="12.75">
      <c r="B6" s="14">
        <v>4.3</v>
      </c>
      <c r="C6" s="8">
        <f>C$5</f>
        <v>1</v>
      </c>
      <c r="D6" s="8"/>
      <c r="E6" s="4"/>
      <c r="F6" s="4"/>
      <c r="G6" s="4"/>
      <c r="H6" s="4"/>
      <c r="I6" s="4"/>
      <c r="J6" s="4"/>
      <c r="K6" s="2"/>
      <c r="L6" s="2"/>
      <c r="M6" s="2"/>
      <c r="N6" s="2"/>
      <c r="O6" s="2"/>
      <c r="P6" s="2"/>
    </row>
    <row r="7" spans="1:16" s="7" customFormat="1" ht="12.75">
      <c r="A7" s="7">
        <f>IF(C7="",1,"")</f>
      </c>
      <c r="B7" s="14">
        <v>5</v>
      </c>
      <c r="C7" s="9">
        <f>IF(ABS($B$6-$B7)&lt;$C$22,C$5,"")</f>
        <v>1</v>
      </c>
      <c r="D7" s="8">
        <f>D$5</f>
        <v>2</v>
      </c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</row>
    <row r="8" spans="1:16" s="7" customFormat="1" ht="12.75">
      <c r="A8" s="2"/>
      <c r="B8" s="14">
        <v>7.3</v>
      </c>
      <c r="C8" s="9">
        <f aca="true" t="shared" si="0" ref="C8:C19">IF(ABS($B$6-$B8)&lt;$C$22,C$5,"")</f>
        <v>1</v>
      </c>
      <c r="D8" s="9">
        <f>IF(ABS($B$7-$B8)&lt;$C$22,D$5,"")</f>
        <v>2</v>
      </c>
      <c r="E8" s="8">
        <f>E$5</f>
        <v>3</v>
      </c>
      <c r="F8" s="4"/>
      <c r="G8" s="4"/>
      <c r="H8" s="4"/>
      <c r="I8" s="4"/>
      <c r="J8" s="4"/>
      <c r="K8" s="2"/>
      <c r="L8" s="2"/>
      <c r="M8" s="2"/>
      <c r="N8" s="2"/>
      <c r="O8" s="2"/>
      <c r="P8" s="2"/>
    </row>
    <row r="9" spans="1:16" s="7" customFormat="1" ht="12.75">
      <c r="A9" s="2"/>
      <c r="B9" s="14">
        <v>8.3</v>
      </c>
      <c r="C9" s="9">
        <f t="shared" si="0"/>
        <v>1</v>
      </c>
      <c r="D9" s="9">
        <f aca="true" t="shared" si="1" ref="D9:D19">IF(ABS($B$7-$B9)&lt;$C$22,D$5,"")</f>
        <v>2</v>
      </c>
      <c r="E9" s="9">
        <f>IF(ABS($B$8-$B9)&lt;$C$22,E$5,"")</f>
        <v>3</v>
      </c>
      <c r="F9" s="8">
        <f>F$5</f>
        <v>4</v>
      </c>
      <c r="G9" s="4"/>
      <c r="H9" s="4"/>
      <c r="I9" s="4"/>
      <c r="J9" s="4"/>
      <c r="K9" s="2"/>
      <c r="L9" s="2"/>
      <c r="M9" s="2"/>
      <c r="N9" s="2"/>
      <c r="O9" s="2"/>
      <c r="P9" s="2"/>
    </row>
    <row r="10" spans="1:16" s="7" customFormat="1" ht="12.75">
      <c r="A10" s="2"/>
      <c r="B10" s="14">
        <v>8.3</v>
      </c>
      <c r="C10" s="9">
        <f t="shared" si="0"/>
        <v>1</v>
      </c>
      <c r="D10" s="9">
        <f t="shared" si="1"/>
        <v>2</v>
      </c>
      <c r="E10" s="9">
        <f aca="true" t="shared" si="2" ref="E10:E19">IF(ABS($B$8-$B10)&lt;$C$22,E$5,"")</f>
        <v>3</v>
      </c>
      <c r="F10" s="9">
        <f>IF(ABS($B$9-$B10)&lt;$C$22,F$5,"")</f>
        <v>4</v>
      </c>
      <c r="G10" s="8">
        <f>G$5</f>
        <v>5</v>
      </c>
      <c r="H10" s="8"/>
      <c r="I10" s="4"/>
      <c r="J10" s="4"/>
      <c r="K10" s="2"/>
      <c r="L10" s="2"/>
      <c r="M10" s="2"/>
      <c r="N10" s="2"/>
      <c r="O10" s="2"/>
      <c r="P10" s="2"/>
    </row>
    <row r="11" spans="1:16" s="7" customFormat="1" ht="12.75">
      <c r="A11" s="2"/>
      <c r="B11" s="14">
        <v>8.4</v>
      </c>
      <c r="C11" s="9">
        <f t="shared" si="0"/>
        <v>1</v>
      </c>
      <c r="D11" s="9">
        <f t="shared" si="1"/>
        <v>2</v>
      </c>
      <c r="E11" s="9">
        <f t="shared" si="2"/>
        <v>3</v>
      </c>
      <c r="F11" s="9">
        <f aca="true" t="shared" si="3" ref="F11:F19">IF(ABS($B$9-$B11)&lt;$C$22,F$5,"")</f>
        <v>4</v>
      </c>
      <c r="G11" s="9">
        <f>IF(ABS($B$10-$B11)&lt;$C$22,G$5,"")</f>
        <v>5</v>
      </c>
      <c r="H11" s="8">
        <f>H$5</f>
        <v>6</v>
      </c>
      <c r="I11" s="4"/>
      <c r="J11" s="4"/>
      <c r="K11" s="2"/>
      <c r="L11" s="2"/>
      <c r="M11" s="2"/>
      <c r="N11" s="2"/>
      <c r="O11" s="2"/>
      <c r="P11" s="2"/>
    </row>
    <row r="12" spans="1:16" s="7" customFormat="1" ht="12.75">
      <c r="A12" s="2"/>
      <c r="B12" s="14">
        <v>8.6</v>
      </c>
      <c r="C12" s="9">
        <f t="shared" si="0"/>
        <v>1</v>
      </c>
      <c r="D12" s="9">
        <f t="shared" si="1"/>
        <v>2</v>
      </c>
      <c r="E12" s="9">
        <f t="shared" si="2"/>
        <v>3</v>
      </c>
      <c r="F12" s="9">
        <f t="shared" si="3"/>
        <v>4</v>
      </c>
      <c r="G12" s="9">
        <f aca="true" t="shared" si="4" ref="G12:G19">IF(ABS($B$10-$B12)&lt;$C$22,G$5,"")</f>
        <v>5</v>
      </c>
      <c r="H12" s="9">
        <f aca="true" t="shared" si="5" ref="H12:H19">IF(ABS($B$11-$B12)&lt;$C$22,H$5,"")</f>
        <v>6</v>
      </c>
      <c r="I12" s="8">
        <f>I$5</f>
        <v>7</v>
      </c>
      <c r="J12" s="4"/>
      <c r="K12" s="2"/>
      <c r="L12" s="2"/>
      <c r="M12" s="2"/>
      <c r="N12" s="2"/>
      <c r="O12" s="2"/>
      <c r="P12" s="2"/>
    </row>
    <row r="13" spans="1:16" s="7" customFormat="1" ht="12.75">
      <c r="A13" s="2"/>
      <c r="B13" s="14">
        <v>9</v>
      </c>
      <c r="C13" s="9">
        <f t="shared" si="0"/>
        <v>1</v>
      </c>
      <c r="D13" s="9">
        <f t="shared" si="1"/>
        <v>2</v>
      </c>
      <c r="E13" s="9">
        <f t="shared" si="2"/>
        <v>3</v>
      </c>
      <c r="F13" s="9">
        <f t="shared" si="3"/>
        <v>4</v>
      </c>
      <c r="G13" s="9">
        <f t="shared" si="4"/>
        <v>5</v>
      </c>
      <c r="H13" s="9">
        <f t="shared" si="5"/>
        <v>6</v>
      </c>
      <c r="I13" s="9">
        <f>IF(ABS($B$12-$B13)&lt;$C$22,I$5,"")</f>
        <v>7</v>
      </c>
      <c r="J13" s="8">
        <f>J$5</f>
        <v>8</v>
      </c>
      <c r="K13" s="2"/>
      <c r="L13" s="2"/>
      <c r="M13" s="2"/>
      <c r="N13" s="2"/>
      <c r="O13" s="2"/>
      <c r="P13" s="2"/>
    </row>
    <row r="14" spans="1:16" s="7" customFormat="1" ht="12.75">
      <c r="A14" s="2"/>
      <c r="B14" s="14">
        <v>10.2</v>
      </c>
      <c r="C14" s="9">
        <f t="shared" si="0"/>
      </c>
      <c r="D14" s="9">
        <f t="shared" si="1"/>
      </c>
      <c r="E14" s="9">
        <f t="shared" si="2"/>
        <v>3</v>
      </c>
      <c r="F14" s="9">
        <f t="shared" si="3"/>
        <v>4</v>
      </c>
      <c r="G14" s="9">
        <f t="shared" si="4"/>
        <v>5</v>
      </c>
      <c r="H14" s="9">
        <f t="shared" si="5"/>
        <v>6</v>
      </c>
      <c r="I14" s="9">
        <f aca="true" t="shared" si="6" ref="I14:I19">IF(ABS($B$12-$B14)&lt;$C$22,I$5,"")</f>
        <v>7</v>
      </c>
      <c r="J14" s="9">
        <f aca="true" t="shared" si="7" ref="J14:J19">IF(ABS($B$13-$B14)&lt;$C$22,J$5,"")</f>
        <v>8</v>
      </c>
      <c r="K14" s="10">
        <f>K$5</f>
        <v>9</v>
      </c>
      <c r="L14" s="2"/>
      <c r="M14" s="2"/>
      <c r="N14" s="2"/>
      <c r="O14" s="2"/>
      <c r="P14" s="2"/>
    </row>
    <row r="15" spans="1:16" s="7" customFormat="1" ht="12.75">
      <c r="A15" s="2"/>
      <c r="B15" s="14">
        <v>10.6</v>
      </c>
      <c r="C15" s="9">
        <f t="shared" si="0"/>
      </c>
      <c r="D15" s="9">
        <f t="shared" si="1"/>
      </c>
      <c r="E15" s="9">
        <f t="shared" si="2"/>
        <v>3</v>
      </c>
      <c r="F15" s="9">
        <f t="shared" si="3"/>
        <v>4</v>
      </c>
      <c r="G15" s="9">
        <f t="shared" si="4"/>
        <v>5</v>
      </c>
      <c r="H15" s="9">
        <f t="shared" si="5"/>
        <v>6</v>
      </c>
      <c r="I15" s="9">
        <f t="shared" si="6"/>
        <v>7</v>
      </c>
      <c r="J15" s="9">
        <f t="shared" si="7"/>
        <v>8</v>
      </c>
      <c r="K15" s="7">
        <f>IF(ABS($B$14-$B15)&lt;$C$22,K$5,"")</f>
        <v>9</v>
      </c>
      <c r="L15" s="10">
        <f>L$5</f>
        <v>10</v>
      </c>
      <c r="M15" s="2"/>
      <c r="N15" s="2"/>
      <c r="O15" s="2"/>
      <c r="P15" s="2"/>
    </row>
    <row r="16" spans="1:16" s="7" customFormat="1" ht="12.75">
      <c r="A16" s="2"/>
      <c r="B16" s="14">
        <v>12.2</v>
      </c>
      <c r="C16" s="9">
        <f t="shared" si="0"/>
      </c>
      <c r="D16" s="9">
        <f t="shared" si="1"/>
      </c>
      <c r="E16" s="9">
        <f t="shared" si="2"/>
        <v>3</v>
      </c>
      <c r="F16" s="9">
        <f t="shared" si="3"/>
        <v>4</v>
      </c>
      <c r="G16" s="9">
        <f t="shared" si="4"/>
        <v>5</v>
      </c>
      <c r="H16" s="9">
        <f t="shared" si="5"/>
        <v>6</v>
      </c>
      <c r="I16" s="9">
        <f t="shared" si="6"/>
        <v>7</v>
      </c>
      <c r="J16" s="9">
        <f t="shared" si="7"/>
        <v>8</v>
      </c>
      <c r="K16" s="7">
        <f>IF(ABS($B$14-$B16)&lt;$C$22,K$5,"")</f>
        <v>9</v>
      </c>
      <c r="L16" s="7">
        <f>IF(ABS($B$15-$B16)&lt;$C$22,L$5,"")</f>
        <v>10</v>
      </c>
      <c r="M16" s="10">
        <f>M$5</f>
        <v>11</v>
      </c>
      <c r="N16" s="2"/>
      <c r="O16" s="2"/>
      <c r="P16" s="2"/>
    </row>
    <row r="17" spans="1:16" s="7" customFormat="1" ht="12.75">
      <c r="A17" s="2"/>
      <c r="B17" s="14">
        <v>12.8</v>
      </c>
      <c r="C17" s="9">
        <f t="shared" si="0"/>
      </c>
      <c r="D17" s="9">
        <f t="shared" si="1"/>
      </c>
      <c r="E17" s="9">
        <f t="shared" si="2"/>
      </c>
      <c r="F17" s="9">
        <f t="shared" si="3"/>
        <v>4</v>
      </c>
      <c r="G17" s="9">
        <f t="shared" si="4"/>
        <v>5</v>
      </c>
      <c r="H17" s="9">
        <f t="shared" si="5"/>
        <v>6</v>
      </c>
      <c r="I17" s="9">
        <f t="shared" si="6"/>
        <v>7</v>
      </c>
      <c r="J17" s="9">
        <f t="shared" si="7"/>
        <v>8</v>
      </c>
      <c r="K17" s="7">
        <f>IF(ABS($B$14-$B17)&lt;$C$22,K$5,"")</f>
        <v>9</v>
      </c>
      <c r="L17" s="7">
        <f>IF(ABS($B$15-$B17)&lt;$C$22,L$5,"")</f>
        <v>10</v>
      </c>
      <c r="M17" s="7">
        <f>IF(ABS($B$16-$B17)&lt;$C$22,M$5,"")</f>
        <v>11</v>
      </c>
      <c r="N17" s="10">
        <f>N$5</f>
        <v>12</v>
      </c>
      <c r="O17" s="2"/>
      <c r="P17" s="2"/>
    </row>
    <row r="18" spans="1:16" s="7" customFormat="1" ht="12.75">
      <c r="A18" s="2"/>
      <c r="B18" s="14">
        <v>15.3</v>
      </c>
      <c r="C18" s="9">
        <f t="shared" si="0"/>
      </c>
      <c r="D18" s="9">
        <f t="shared" si="1"/>
      </c>
      <c r="E18" s="9">
        <f t="shared" si="2"/>
      </c>
      <c r="F18" s="9">
        <f t="shared" si="3"/>
      </c>
      <c r="G18" s="9">
        <f t="shared" si="4"/>
      </c>
      <c r="H18" s="9">
        <f t="shared" si="5"/>
      </c>
      <c r="I18" s="9">
        <f t="shared" si="6"/>
      </c>
      <c r="J18" s="9">
        <f t="shared" si="7"/>
      </c>
      <c r="K18" s="7">
        <f>IF(ABS($B$14-$B18)&lt;$C$22,K$5,"")</f>
      </c>
      <c r="L18" s="7">
        <f>IF(ABS($B$15-$B18)&lt;$C$22,L$5,"")</f>
        <v>10</v>
      </c>
      <c r="M18" s="7">
        <f>IF(ABS($B$16-$B18)&lt;$C$22,M$5,"")</f>
        <v>11</v>
      </c>
      <c r="N18" s="7">
        <f>IF(ABS($B$17-$B18)&lt;$C$22,N$5,"")</f>
        <v>12</v>
      </c>
      <c r="O18" s="10">
        <f>O$5</f>
        <v>13</v>
      </c>
      <c r="P18" s="2"/>
    </row>
    <row r="19" spans="1:16" s="7" customFormat="1" ht="12.75">
      <c r="A19" s="2"/>
      <c r="B19" s="14">
        <v>16.9</v>
      </c>
      <c r="C19" s="9">
        <f t="shared" si="0"/>
      </c>
      <c r="D19" s="9">
        <f t="shared" si="1"/>
      </c>
      <c r="E19" s="9">
        <f t="shared" si="2"/>
      </c>
      <c r="F19" s="9">
        <f t="shared" si="3"/>
      </c>
      <c r="G19" s="9">
        <f t="shared" si="4"/>
      </c>
      <c r="H19" s="9">
        <f t="shared" si="5"/>
      </c>
      <c r="I19" s="9">
        <f t="shared" si="6"/>
      </c>
      <c r="J19" s="9">
        <f t="shared" si="7"/>
      </c>
      <c r="K19" s="7">
        <f>IF(ABS($B$14-$B19)&lt;$C$22,K$5,"")</f>
      </c>
      <c r="L19" s="7">
        <f>IF(ABS($B$15-$B19)&lt;$C$22,L$5,"")</f>
      </c>
      <c r="M19" s="7">
        <f>IF(ABS($B$16-$B19)&lt;$C$22,M$5,"")</f>
        <v>11</v>
      </c>
      <c r="N19" s="7">
        <f>IF(ABS($B$17-$B19)&lt;$C$22,N$5,"")</f>
        <v>12</v>
      </c>
      <c r="O19" s="7">
        <f>IF(ABS($B$18-$B19)&lt;$C$22,O$5,"")</f>
        <v>13</v>
      </c>
      <c r="P19" s="10">
        <f>P$5</f>
        <v>14</v>
      </c>
    </row>
    <row r="20" spans="2:10" s="7" customFormat="1" ht="12.75">
      <c r="B20" s="9"/>
      <c r="C20" s="9"/>
      <c r="D20" s="9"/>
      <c r="E20" s="9"/>
      <c r="F20" s="9"/>
      <c r="G20" s="9"/>
      <c r="H20" s="9"/>
      <c r="I20" s="9"/>
      <c r="J20" s="9"/>
    </row>
    <row r="21" spans="2:10" s="7" customFormat="1" ht="12.75">
      <c r="B21" s="9"/>
      <c r="C21" s="9"/>
      <c r="D21" s="9"/>
      <c r="E21" s="9"/>
      <c r="F21" s="9"/>
      <c r="G21" s="9"/>
      <c r="H21" s="9"/>
      <c r="I21" s="9"/>
      <c r="J21" s="9"/>
    </row>
    <row r="22" spans="1:10" s="7" customFormat="1" ht="12" customHeight="1">
      <c r="A22" s="16"/>
      <c r="B22" s="19" t="s">
        <v>4</v>
      </c>
      <c r="C22" s="15">
        <v>5.0037</v>
      </c>
      <c r="D22" s="9"/>
      <c r="E22" s="9"/>
      <c r="F22" s="9"/>
      <c r="G22" s="9"/>
      <c r="H22" s="9"/>
      <c r="I22" s="9"/>
      <c r="J22" s="9"/>
    </row>
    <row r="23" spans="1:17" ht="13.5" customHeight="1">
      <c r="A23" s="17"/>
      <c r="B23" s="18"/>
      <c r="C23" s="3"/>
      <c r="D23" s="3"/>
      <c r="E23" s="3"/>
      <c r="F23" s="3"/>
      <c r="G23" s="3"/>
      <c r="H23" s="3"/>
      <c r="I23" s="3"/>
      <c r="J23" s="11"/>
      <c r="K23" s="12"/>
      <c r="L23" s="12"/>
      <c r="M23" s="12"/>
      <c r="N23" s="12"/>
      <c r="O23" s="12"/>
      <c r="P23" s="12"/>
      <c r="Q23" s="12"/>
    </row>
    <row r="24" spans="1:17" ht="22.5">
      <c r="A24" s="17"/>
      <c r="B24" s="18"/>
      <c r="C24" s="3"/>
      <c r="D24" s="3"/>
      <c r="E24" s="3"/>
      <c r="F24" s="3"/>
      <c r="G24" s="3"/>
      <c r="H24" s="3"/>
      <c r="I24" s="3"/>
      <c r="J24" s="11"/>
      <c r="K24" s="12"/>
      <c r="L24" s="12"/>
      <c r="M24" s="12"/>
      <c r="N24" s="12"/>
      <c r="O24" s="12"/>
      <c r="P24" s="12"/>
      <c r="Q24" s="12"/>
    </row>
    <row r="25" spans="1:16" ht="12.75" customHeight="1">
      <c r="A25" s="17"/>
      <c r="B25" s="18"/>
      <c r="C25" s="3">
        <f>COUNT(C6:C19)</f>
        <v>8</v>
      </c>
      <c r="D25" s="3">
        <f aca="true" t="shared" si="8" ref="D25:P25">COUNT(D6:D19)</f>
        <v>7</v>
      </c>
      <c r="E25" s="3">
        <f t="shared" si="8"/>
        <v>9</v>
      </c>
      <c r="F25" s="3">
        <f t="shared" si="8"/>
        <v>9</v>
      </c>
      <c r="G25" s="3">
        <f t="shared" si="8"/>
        <v>8</v>
      </c>
      <c r="H25" s="3">
        <f t="shared" si="8"/>
        <v>7</v>
      </c>
      <c r="I25" s="3">
        <f t="shared" si="8"/>
        <v>6</v>
      </c>
      <c r="J25" s="3">
        <f t="shared" si="8"/>
        <v>5</v>
      </c>
      <c r="K25" s="1">
        <f t="shared" si="8"/>
        <v>4</v>
      </c>
      <c r="L25" s="1">
        <f t="shared" si="8"/>
        <v>4</v>
      </c>
      <c r="M25" s="1">
        <f t="shared" si="8"/>
        <v>4</v>
      </c>
      <c r="N25" s="1">
        <f t="shared" si="8"/>
        <v>3</v>
      </c>
      <c r="O25" s="1">
        <f t="shared" si="8"/>
        <v>2</v>
      </c>
      <c r="P25" s="1">
        <f t="shared" si="8"/>
        <v>1</v>
      </c>
    </row>
    <row r="26" spans="1:17" ht="12.75" customHeight="1">
      <c r="A26" s="17"/>
      <c r="B26" s="20">
        <f>B6</f>
        <v>4.3</v>
      </c>
      <c r="C26" s="26">
        <f>C5</f>
        <v>1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3" t="s">
        <v>2</v>
      </c>
    </row>
    <row r="27" spans="1:17" ht="12.75" customHeight="1">
      <c r="A27" s="17"/>
      <c r="B27" s="21">
        <f aca="true" t="shared" si="9" ref="B27:B39">B7</f>
        <v>5</v>
      </c>
      <c r="C27" s="29">
        <f aca="true" t="shared" si="10" ref="C27:C39">IF(C7="","",C$26)</f>
        <v>1</v>
      </c>
      <c r="D27" s="29">
        <f>IF(C$25-D$25=1,C26,C26+1)</f>
        <v>1</v>
      </c>
      <c r="E27" s="29"/>
      <c r="F27" s="29"/>
      <c r="G27" s="30"/>
      <c r="H27" s="34"/>
      <c r="I27" s="30"/>
      <c r="J27" s="34"/>
      <c r="K27" s="34"/>
      <c r="L27" s="34"/>
      <c r="M27" s="34"/>
      <c r="N27" s="30"/>
      <c r="O27" s="34"/>
      <c r="P27" s="31"/>
      <c r="Q27" s="23"/>
    </row>
    <row r="28" spans="1:17" ht="12.75" customHeight="1">
      <c r="A28" s="17"/>
      <c r="B28" s="21">
        <f t="shared" si="9"/>
        <v>7.3</v>
      </c>
      <c r="C28" s="29">
        <f t="shared" si="10"/>
        <v>1</v>
      </c>
      <c r="D28" s="29">
        <f aca="true" t="shared" si="11" ref="D28:D39">IF(D8="","",D$27)</f>
        <v>1</v>
      </c>
      <c r="E28" s="29">
        <f>IF(D$25-E$25=1,D27,D27+1)</f>
        <v>2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2"/>
      <c r="Q28" s="23"/>
    </row>
    <row r="29" spans="1:17" ht="12.75" customHeight="1">
      <c r="A29" s="17"/>
      <c r="B29" s="21">
        <f t="shared" si="9"/>
        <v>8.3</v>
      </c>
      <c r="C29" s="29">
        <f t="shared" si="10"/>
        <v>1</v>
      </c>
      <c r="D29" s="29">
        <f t="shared" si="11"/>
        <v>1</v>
      </c>
      <c r="E29" s="29">
        <f>IF(E9="","",E$28)</f>
        <v>2</v>
      </c>
      <c r="F29" s="29">
        <f>IF(E$25-F$25=1,E28,E28+1)</f>
        <v>3</v>
      </c>
      <c r="G29" s="30"/>
      <c r="H29" s="30"/>
      <c r="I29" s="30"/>
      <c r="J29" s="30"/>
      <c r="K29" s="30"/>
      <c r="L29" s="30"/>
      <c r="M29" s="30"/>
      <c r="N29" s="30"/>
      <c r="O29" s="30"/>
      <c r="P29" s="32"/>
      <c r="Q29" s="23"/>
    </row>
    <row r="30" spans="1:17" ht="12.75" customHeight="1">
      <c r="A30" s="17"/>
      <c r="B30" s="21">
        <f t="shared" si="9"/>
        <v>8.3</v>
      </c>
      <c r="C30" s="29">
        <f t="shared" si="10"/>
        <v>1</v>
      </c>
      <c r="D30" s="29">
        <f t="shared" si="11"/>
        <v>1</v>
      </c>
      <c r="E30" s="29">
        <f aca="true" t="shared" si="12" ref="E30:E39">IF(E10="","",E$28)</f>
        <v>2</v>
      </c>
      <c r="F30" s="29">
        <f>IF(F10="","",F$29)</f>
        <v>3</v>
      </c>
      <c r="G30" s="29">
        <f>IF(F$25-G$25=1,F29,F29+1)</f>
        <v>3</v>
      </c>
      <c r="H30" s="30"/>
      <c r="I30" s="30"/>
      <c r="J30" s="30"/>
      <c r="K30" s="30"/>
      <c r="L30" s="30"/>
      <c r="M30" s="30"/>
      <c r="N30" s="30"/>
      <c r="O30" s="30"/>
      <c r="P30" s="32"/>
      <c r="Q30" s="23"/>
    </row>
    <row r="31" spans="1:17" ht="12.75" customHeight="1">
      <c r="A31" s="17"/>
      <c r="B31" s="21">
        <f t="shared" si="9"/>
        <v>8.4</v>
      </c>
      <c r="C31" s="29">
        <f t="shared" si="10"/>
        <v>1</v>
      </c>
      <c r="D31" s="29">
        <f t="shared" si="11"/>
        <v>1</v>
      </c>
      <c r="E31" s="29">
        <f t="shared" si="12"/>
        <v>2</v>
      </c>
      <c r="F31" s="29">
        <f aca="true" t="shared" si="13" ref="F31:F39">IF(F11="","",F$29)</f>
        <v>3</v>
      </c>
      <c r="G31" s="29">
        <f aca="true" t="shared" si="14" ref="G31:G39">IF(G11="","",G$30)</f>
        <v>3</v>
      </c>
      <c r="H31" s="29">
        <f>IF(G$25-H$25=1,G30,G30+1)</f>
        <v>3</v>
      </c>
      <c r="I31" s="30"/>
      <c r="J31" s="30"/>
      <c r="K31" s="30"/>
      <c r="L31" s="30"/>
      <c r="M31" s="30"/>
      <c r="N31" s="30"/>
      <c r="O31" s="30"/>
      <c r="P31" s="32"/>
      <c r="Q31" s="23"/>
    </row>
    <row r="32" spans="1:17" ht="12.75" customHeight="1">
      <c r="A32" s="17"/>
      <c r="B32" s="21">
        <f t="shared" si="9"/>
        <v>8.6</v>
      </c>
      <c r="C32" s="29">
        <f t="shared" si="10"/>
        <v>1</v>
      </c>
      <c r="D32" s="29">
        <f t="shared" si="11"/>
        <v>1</v>
      </c>
      <c r="E32" s="29">
        <f t="shared" si="12"/>
        <v>2</v>
      </c>
      <c r="F32" s="29">
        <f t="shared" si="13"/>
        <v>3</v>
      </c>
      <c r="G32" s="29">
        <f t="shared" si="14"/>
        <v>3</v>
      </c>
      <c r="H32" s="29">
        <f>IF(H12="","",H$31)</f>
        <v>3</v>
      </c>
      <c r="I32" s="29">
        <f>IF(H$25-I$25=1,H31,H31+1)</f>
        <v>3</v>
      </c>
      <c r="J32" s="30"/>
      <c r="K32" s="30"/>
      <c r="L32" s="30"/>
      <c r="M32" s="30"/>
      <c r="N32" s="30"/>
      <c r="O32" s="30"/>
      <c r="P32" s="32"/>
      <c r="Q32" s="23"/>
    </row>
    <row r="33" spans="1:17" ht="12.75" customHeight="1">
      <c r="A33" s="17"/>
      <c r="B33" s="21">
        <f t="shared" si="9"/>
        <v>9</v>
      </c>
      <c r="C33" s="29">
        <f t="shared" si="10"/>
        <v>1</v>
      </c>
      <c r="D33" s="29">
        <f t="shared" si="11"/>
        <v>1</v>
      </c>
      <c r="E33" s="29">
        <f t="shared" si="12"/>
        <v>2</v>
      </c>
      <c r="F33" s="29">
        <f t="shared" si="13"/>
        <v>3</v>
      </c>
      <c r="G33" s="29">
        <f t="shared" si="14"/>
        <v>3</v>
      </c>
      <c r="H33" s="29">
        <f aca="true" t="shared" si="15" ref="H33:H39">IF(H13="","",H$31)</f>
        <v>3</v>
      </c>
      <c r="I33" s="29">
        <f>IF(I13="","",I$32)</f>
        <v>3</v>
      </c>
      <c r="J33" s="29">
        <f>IF(I$25-J$25=1,I32,I32+1)</f>
        <v>3</v>
      </c>
      <c r="K33" s="30"/>
      <c r="L33" s="30"/>
      <c r="M33" s="30"/>
      <c r="N33" s="30"/>
      <c r="O33" s="30"/>
      <c r="P33" s="32"/>
      <c r="Q33" s="23"/>
    </row>
    <row r="34" spans="1:17" ht="12.75" customHeight="1">
      <c r="A34" s="17"/>
      <c r="B34" s="21">
        <f t="shared" si="9"/>
        <v>10.2</v>
      </c>
      <c r="C34" s="29">
        <f t="shared" si="10"/>
      </c>
      <c r="D34" s="29">
        <f t="shared" si="11"/>
      </c>
      <c r="E34" s="29">
        <f t="shared" si="12"/>
        <v>2</v>
      </c>
      <c r="F34" s="29">
        <f t="shared" si="13"/>
        <v>3</v>
      </c>
      <c r="G34" s="29">
        <f t="shared" si="14"/>
        <v>3</v>
      </c>
      <c r="H34" s="29">
        <f t="shared" si="15"/>
        <v>3</v>
      </c>
      <c r="I34" s="29">
        <f aca="true" t="shared" si="16" ref="I34:I39">IF(I14="","",I$32)</f>
        <v>3</v>
      </c>
      <c r="J34" s="29">
        <f aca="true" t="shared" si="17" ref="J34:J39">IF(J14="","",J$33)</f>
        <v>3</v>
      </c>
      <c r="K34" s="29">
        <f>IF(J$25-K$25=1,J33,J33+1)</f>
        <v>3</v>
      </c>
      <c r="L34" s="30"/>
      <c r="M34" s="30"/>
      <c r="N34" s="30"/>
      <c r="O34" s="30"/>
      <c r="P34" s="32"/>
      <c r="Q34" s="23"/>
    </row>
    <row r="35" spans="1:17" ht="12.75" customHeight="1">
      <c r="A35" s="17"/>
      <c r="B35" s="21">
        <f t="shared" si="9"/>
        <v>10.6</v>
      </c>
      <c r="C35" s="29">
        <f t="shared" si="10"/>
      </c>
      <c r="D35" s="29">
        <f t="shared" si="11"/>
      </c>
      <c r="E35" s="29">
        <f t="shared" si="12"/>
        <v>2</v>
      </c>
      <c r="F35" s="29">
        <f t="shared" si="13"/>
        <v>3</v>
      </c>
      <c r="G35" s="29">
        <f t="shared" si="14"/>
        <v>3</v>
      </c>
      <c r="H35" s="29">
        <f t="shared" si="15"/>
        <v>3</v>
      </c>
      <c r="I35" s="29">
        <f t="shared" si="16"/>
        <v>3</v>
      </c>
      <c r="J35" s="29">
        <f t="shared" si="17"/>
        <v>3</v>
      </c>
      <c r="K35" s="29">
        <f>IF(K15="","",K$34)</f>
        <v>3</v>
      </c>
      <c r="L35" s="29">
        <f>IF(K$25-L$25=1,K34,K34+1)</f>
        <v>4</v>
      </c>
      <c r="M35" s="30"/>
      <c r="N35" s="30"/>
      <c r="O35" s="30"/>
      <c r="P35" s="32"/>
      <c r="Q35" s="23"/>
    </row>
    <row r="36" spans="1:17" ht="12.75" customHeight="1">
      <c r="A36" s="17"/>
      <c r="B36" s="21">
        <f t="shared" si="9"/>
        <v>12.2</v>
      </c>
      <c r="C36" s="29">
        <f t="shared" si="10"/>
      </c>
      <c r="D36" s="29">
        <f t="shared" si="11"/>
      </c>
      <c r="E36" s="29">
        <f t="shared" si="12"/>
        <v>2</v>
      </c>
      <c r="F36" s="29">
        <f t="shared" si="13"/>
        <v>3</v>
      </c>
      <c r="G36" s="29">
        <f t="shared" si="14"/>
        <v>3</v>
      </c>
      <c r="H36" s="29">
        <f t="shared" si="15"/>
        <v>3</v>
      </c>
      <c r="I36" s="29">
        <f t="shared" si="16"/>
        <v>3</v>
      </c>
      <c r="J36" s="29">
        <f t="shared" si="17"/>
        <v>3</v>
      </c>
      <c r="K36" s="29">
        <f>IF(K16="","",K$34)</f>
        <v>3</v>
      </c>
      <c r="L36" s="29">
        <f>IF(L16="","",L$35)</f>
        <v>4</v>
      </c>
      <c r="M36" s="29">
        <f>IF(L$25-M$25=1,L35,L35+1)</f>
        <v>5</v>
      </c>
      <c r="N36" s="30"/>
      <c r="O36" s="30"/>
      <c r="P36" s="32"/>
      <c r="Q36" s="23"/>
    </row>
    <row r="37" spans="1:17" ht="12.75" customHeight="1">
      <c r="A37" s="17"/>
      <c r="B37" s="21">
        <f t="shared" si="9"/>
        <v>12.8</v>
      </c>
      <c r="C37" s="29">
        <f t="shared" si="10"/>
      </c>
      <c r="D37" s="29">
        <f t="shared" si="11"/>
      </c>
      <c r="E37" s="29">
        <f t="shared" si="12"/>
      </c>
      <c r="F37" s="29">
        <f t="shared" si="13"/>
        <v>3</v>
      </c>
      <c r="G37" s="29">
        <f t="shared" si="14"/>
        <v>3</v>
      </c>
      <c r="H37" s="29">
        <f t="shared" si="15"/>
        <v>3</v>
      </c>
      <c r="I37" s="29">
        <f t="shared" si="16"/>
        <v>3</v>
      </c>
      <c r="J37" s="29">
        <f t="shared" si="17"/>
        <v>3</v>
      </c>
      <c r="K37" s="29">
        <f>IF(K17="","",K$34)</f>
        <v>3</v>
      </c>
      <c r="L37" s="29">
        <f>IF(L17="","",L$35)</f>
        <v>4</v>
      </c>
      <c r="M37" s="29">
        <f>IF(M17="","",M$36)</f>
        <v>5</v>
      </c>
      <c r="N37" s="29">
        <f>IF(M$25-N$25=1,M36,M36+1)</f>
        <v>5</v>
      </c>
      <c r="O37" s="30"/>
      <c r="P37" s="32"/>
      <c r="Q37" s="23"/>
    </row>
    <row r="38" spans="1:17" ht="12.75" customHeight="1">
      <c r="A38" s="17"/>
      <c r="B38" s="21">
        <f t="shared" si="9"/>
        <v>15.3</v>
      </c>
      <c r="C38" s="29">
        <f t="shared" si="10"/>
      </c>
      <c r="D38" s="29">
        <f t="shared" si="11"/>
      </c>
      <c r="E38" s="29">
        <f t="shared" si="12"/>
      </c>
      <c r="F38" s="29">
        <f t="shared" si="13"/>
      </c>
      <c r="G38" s="29">
        <f t="shared" si="14"/>
      </c>
      <c r="H38" s="29">
        <f t="shared" si="15"/>
      </c>
      <c r="I38" s="29">
        <f t="shared" si="16"/>
      </c>
      <c r="J38" s="29">
        <f t="shared" si="17"/>
      </c>
      <c r="K38" s="29">
        <f>IF(K18="","",K$34)</f>
      </c>
      <c r="L38" s="29">
        <f>IF(L18="","",L$35)</f>
        <v>4</v>
      </c>
      <c r="M38" s="29">
        <f>IF(M18="","",M$36)</f>
        <v>5</v>
      </c>
      <c r="N38" s="29">
        <f>IF(N18="","",N$37)</f>
        <v>5</v>
      </c>
      <c r="O38" s="29">
        <f>IF(N$25-O$25=1,N37,N37+1)</f>
        <v>5</v>
      </c>
      <c r="P38" s="32"/>
      <c r="Q38" s="23"/>
    </row>
    <row r="39" spans="1:17" ht="12.75" customHeight="1">
      <c r="A39" s="17"/>
      <c r="B39" s="22">
        <f t="shared" si="9"/>
        <v>16.9</v>
      </c>
      <c r="C39" s="33">
        <f t="shared" si="10"/>
      </c>
      <c r="D39" s="33">
        <f t="shared" si="11"/>
      </c>
      <c r="E39" s="33">
        <f t="shared" si="12"/>
      </c>
      <c r="F39" s="33">
        <f t="shared" si="13"/>
      </c>
      <c r="G39" s="33">
        <f t="shared" si="14"/>
      </c>
      <c r="H39" s="33">
        <f t="shared" si="15"/>
      </c>
      <c r="I39" s="33">
        <f t="shared" si="16"/>
      </c>
      <c r="J39" s="33">
        <f t="shared" si="17"/>
      </c>
      <c r="K39" s="33">
        <f>IF(K19="","",K$34)</f>
      </c>
      <c r="L39" s="33">
        <f>IF(L19="","",L$35)</f>
      </c>
      <c r="M39" s="33">
        <f>IF(M19="","",M$36)</f>
        <v>5</v>
      </c>
      <c r="N39" s="33">
        <f>IF(N19="","",N$37)</f>
        <v>5</v>
      </c>
      <c r="O39" s="33">
        <f>IF(O19="","",O$38)</f>
        <v>5</v>
      </c>
      <c r="P39" s="35">
        <f>IF(O$25-P$25=1,O38,O38+1)</f>
        <v>5</v>
      </c>
      <c r="Q39" s="23"/>
    </row>
    <row r="40" spans="2:10" ht="12.75">
      <c r="B40" s="4"/>
      <c r="C40" s="3"/>
      <c r="D40" s="3"/>
      <c r="E40" s="3"/>
      <c r="F40" s="3"/>
      <c r="G40" s="13"/>
      <c r="H40" s="3"/>
      <c r="I40" s="3"/>
      <c r="J40" s="3"/>
    </row>
    <row r="41" spans="2:10" ht="12.75">
      <c r="B41" s="4"/>
      <c r="C41" s="3"/>
      <c r="D41" s="4"/>
      <c r="E41" s="4"/>
      <c r="F41" s="4"/>
      <c r="G41" s="3"/>
      <c r="H41" s="3"/>
      <c r="I41" s="3"/>
      <c r="J41" s="3"/>
    </row>
    <row r="42" spans="2:10" ht="12.75">
      <c r="B42" s="4"/>
      <c r="C42" s="3"/>
      <c r="D42" s="4"/>
      <c r="E42" s="4"/>
      <c r="F42" s="4"/>
      <c r="G42" s="3"/>
      <c r="H42" s="3"/>
      <c r="I42" s="3"/>
      <c r="J42" s="3"/>
    </row>
    <row r="43" spans="2:10" ht="12.75">
      <c r="B43" s="4"/>
      <c r="C43" s="3"/>
      <c r="D43" s="4"/>
      <c r="E43" s="4"/>
      <c r="F43" s="4"/>
      <c r="G43" s="3"/>
      <c r="H43" s="3"/>
      <c r="I43" s="3"/>
      <c r="J43" s="3"/>
    </row>
    <row r="44" spans="2:10" ht="12.75">
      <c r="B44" s="4"/>
      <c r="C44" s="3"/>
      <c r="D44" s="4"/>
      <c r="E44" s="4"/>
      <c r="F44" s="4"/>
      <c r="G44" s="3"/>
      <c r="H44" s="3"/>
      <c r="I44" s="3"/>
      <c r="J44" s="3"/>
    </row>
    <row r="45" spans="2:10" ht="12.75">
      <c r="B45" s="4"/>
      <c r="C45" s="3"/>
      <c r="D45" s="4"/>
      <c r="E45" s="4"/>
      <c r="F45" s="4"/>
      <c r="G45" s="3"/>
      <c r="H45" s="3"/>
      <c r="I45" s="3"/>
      <c r="J45" s="3"/>
    </row>
    <row r="46" spans="2:6" ht="12.75">
      <c r="B46" s="2"/>
      <c r="D46" s="2"/>
      <c r="E46" s="2"/>
      <c r="F46" s="2"/>
    </row>
    <row r="47" spans="2:6" ht="12.75">
      <c r="B47" s="2"/>
      <c r="D47" s="2"/>
      <c r="E47" s="2"/>
      <c r="F47" s="2"/>
    </row>
    <row r="48" spans="2:6" ht="12.75">
      <c r="B48" s="2"/>
      <c r="D48" s="2"/>
      <c r="E48" s="2"/>
      <c r="F48" s="2"/>
    </row>
    <row r="49" spans="2:6" ht="12.75">
      <c r="B49" s="2"/>
      <c r="D49" s="2"/>
      <c r="E49" s="2"/>
      <c r="F49" s="2"/>
    </row>
    <row r="50" spans="2:6" ht="12.75">
      <c r="B50" s="2"/>
      <c r="D50" s="2"/>
      <c r="E50" s="2"/>
      <c r="F50" s="2"/>
    </row>
    <row r="51" spans="2:6" ht="12.75">
      <c r="B51" s="2"/>
      <c r="D51" s="2"/>
      <c r="E51" s="2"/>
      <c r="F51" s="2"/>
    </row>
    <row r="52" spans="2:6" ht="12.75">
      <c r="B52" s="2"/>
      <c r="D52" s="2"/>
      <c r="E52" s="2"/>
      <c r="F52" s="2"/>
    </row>
    <row r="53" spans="2:6" ht="12.75">
      <c r="B53" s="2"/>
      <c r="D53" s="2"/>
      <c r="E53" s="2"/>
      <c r="F53" s="2"/>
    </row>
    <row r="54" spans="2:6" ht="12.75">
      <c r="B54" s="2"/>
      <c r="D54" s="2"/>
      <c r="E54" s="2"/>
      <c r="F54" s="2"/>
    </row>
    <row r="55" spans="2:6" ht="12.75">
      <c r="B55" s="2"/>
      <c r="D55" s="2"/>
      <c r="E55" s="2"/>
      <c r="F55" s="2"/>
    </row>
    <row r="56" ht="12.75">
      <c r="B56" s="2"/>
    </row>
    <row r="57" ht="12.75">
      <c r="B57" s="2"/>
    </row>
  </sheetData>
  <mergeCells count="1">
    <mergeCell ref="Q26:Q39"/>
  </mergeCells>
  <dataValidations count="2">
    <dataValidation type="decimal" showInputMessage="1" showErrorMessage="1" sqref="A40:B65536 R1:IV65536 C23:C65536 A4:A39 B20:B39 B4:B5 C4:C21 D4:P65536 Q4:Q25 Q40:Q65536">
      <formula1>7.77777777777777</formula1>
      <formula2>7.77777777777777</formula2>
    </dataValidation>
    <dataValidation type="decimal" allowBlank="1" showInputMessage="1" showErrorMessage="1" sqref="Q26:Q39">
      <formula1>7.77777777777777</formula1>
      <formula2>7.77777777777777</formula2>
    </dataValidation>
  </dataValidations>
  <printOptions/>
  <pageMargins left="0.4" right="0.4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 Chaoui</dc:creator>
  <cp:keywords/>
  <dc:description/>
  <cp:lastModifiedBy>Hala Chaoui</cp:lastModifiedBy>
  <dcterms:created xsi:type="dcterms:W3CDTF">2006-10-06T20:11:33Z</dcterms:created>
  <cp:category/>
  <cp:version/>
  <cp:contentType/>
  <cp:contentStatus/>
</cp:coreProperties>
</file>